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9020" windowHeight="858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P5" i="1" l="1"/>
  <c r="O5" i="1"/>
  <c r="M5" i="1"/>
  <c r="N5" i="1"/>
  <c r="L5" i="1"/>
  <c r="K5" i="1"/>
  <c r="J5" i="1"/>
  <c r="I5" i="1"/>
  <c r="H5" i="1"/>
  <c r="G5" i="1"/>
  <c r="F5" i="1"/>
  <c r="E5" i="1"/>
  <c r="D5" i="1"/>
  <c r="C5" i="1"/>
  <c r="B5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A6" i="1"/>
  <c r="A5" i="1"/>
  <c r="J2" i="1"/>
  <c r="G2" i="1"/>
</calcChain>
</file>

<file path=xl/sharedStrings.xml><?xml version="1.0" encoding="utf-8"?>
<sst xmlns="http://schemas.openxmlformats.org/spreadsheetml/2006/main" count="27" uniqueCount="26">
  <si>
    <t>g</t>
  </si>
  <si>
    <t>k</t>
  </si>
  <si>
    <t>m</t>
  </si>
  <si>
    <t xml:space="preserve">v </t>
  </si>
  <si>
    <t>al</t>
  </si>
  <si>
    <t>al®</t>
  </si>
  <si>
    <t>N</t>
  </si>
  <si>
    <t>T</t>
  </si>
  <si>
    <t>dt</t>
  </si>
  <si>
    <t>V</t>
  </si>
  <si>
    <t>cos</t>
  </si>
  <si>
    <t>sin</t>
  </si>
  <si>
    <t>Vx</t>
  </si>
  <si>
    <t>Vy</t>
  </si>
  <si>
    <t>F/m</t>
  </si>
  <si>
    <t>ax</t>
  </si>
  <si>
    <t>ay</t>
  </si>
  <si>
    <t>x0</t>
  </si>
  <si>
    <t>y0</t>
  </si>
  <si>
    <t>vxn</t>
  </si>
  <si>
    <t>vyn</t>
  </si>
  <si>
    <t>sinn</t>
  </si>
  <si>
    <t>cosn</t>
  </si>
  <si>
    <t>xn</t>
  </si>
  <si>
    <t>yn</t>
  </si>
  <si>
    <t>ttt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</si>
</sst>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workbookViewId="0">
      <selection activeCell="P5" sqref="P5"/>
    </sheetView>
  </sheetViews>
  <sheetFormatPr defaultRowHeight="15" x14ac:dyDescent="0.25"/>
  <cols>
    <col min="10" max="10" width="9.140625" style="1"/>
  </cols>
  <sheetData>
    <row r="1" spans="1:16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1" t="s">
        <v>8</v>
      </c>
      <c r="K1" t="s">
        <v>17</v>
      </c>
      <c r="L1" t="s">
        <v>18</v>
      </c>
    </row>
    <row r="2" spans="1:16" x14ac:dyDescent="0.25">
      <c r="B2">
        <v>9.8000000000000007</v>
      </c>
      <c r="C2">
        <v>0.01</v>
      </c>
      <c r="D2">
        <v>0.5</v>
      </c>
      <c r="E2">
        <v>100</v>
      </c>
      <c r="F2">
        <v>45</v>
      </c>
      <c r="G2">
        <f>F2/180*3.14</f>
        <v>0.78500000000000003</v>
      </c>
      <c r="H2">
        <v>100</v>
      </c>
      <c r="I2">
        <v>4</v>
      </c>
      <c r="J2" s="1">
        <f>+I2/H2</f>
        <v>0.04</v>
      </c>
      <c r="K2">
        <v>0</v>
      </c>
      <c r="L2">
        <v>0</v>
      </c>
    </row>
    <row r="3" spans="1:16" x14ac:dyDescent="0.25">
      <c r="A3" t="s">
        <v>25</v>
      </c>
      <c r="B3" t="s">
        <v>9</v>
      </c>
      <c r="C3" t="s">
        <v>10</v>
      </c>
      <c r="D3" t="s">
        <v>11</v>
      </c>
      <c r="E3" t="s">
        <v>12</v>
      </c>
      <c r="F3" t="s">
        <v>13</v>
      </c>
      <c r="G3" t="s">
        <v>14</v>
      </c>
      <c r="H3" t="s">
        <v>15</v>
      </c>
      <c r="I3" t="s">
        <v>16</v>
      </c>
      <c r="J3" s="1" t="s">
        <v>19</v>
      </c>
      <c r="K3" t="s">
        <v>20</v>
      </c>
      <c r="L3" t="s">
        <v>9</v>
      </c>
      <c r="M3" t="s">
        <v>22</v>
      </c>
      <c r="N3" t="s">
        <v>21</v>
      </c>
      <c r="O3" t="s">
        <v>23</v>
      </c>
      <c r="P3" t="s">
        <v>24</v>
      </c>
    </row>
    <row r="4" spans="1:16" x14ac:dyDescent="0.25">
      <c r="A4">
        <v>0</v>
      </c>
      <c r="B4">
        <f>+E2</f>
        <v>100</v>
      </c>
      <c r="C4">
        <f>+COS(G2)</f>
        <v>0.70738826916719977</v>
      </c>
      <c r="D4">
        <f>+SIN(G2)</f>
        <v>0.70682518110536596</v>
      </c>
      <c r="E4">
        <f>+B4*C4</f>
        <v>70.738826916719972</v>
      </c>
      <c r="F4">
        <f>+B4*D4</f>
        <v>70.682518110536591</v>
      </c>
      <c r="G4">
        <f>-$C$2*B4*B4/$D$2</f>
        <v>-200</v>
      </c>
      <c r="H4">
        <f>G4*C4</f>
        <v>-141.47765383343994</v>
      </c>
      <c r="I4">
        <f>+G4*D4-$B$2</f>
        <v>-151.16503622107319</v>
      </c>
      <c r="J4" s="1">
        <f>+E4+H4*$J$2</f>
        <v>65.079720763382369</v>
      </c>
      <c r="K4">
        <f>+F4+I4*$J$2</f>
        <v>64.63591666169367</v>
      </c>
      <c r="L4">
        <f>SQRT(J4*J4+K4*K4)</f>
        <v>91.723343688164974</v>
      </c>
      <c r="M4">
        <f>+J4/L4</f>
        <v>0.70952189646112496</v>
      </c>
      <c r="N4">
        <f>+K4/L4</f>
        <v>0.70468338879400905</v>
      </c>
      <c r="O4">
        <f>+K2+J4*$J$2</f>
        <v>2.6031888305352946</v>
      </c>
      <c r="P4">
        <f>+L2+K4*$J$2</f>
        <v>2.5854366664677468</v>
      </c>
    </row>
    <row r="5" spans="1:16" x14ac:dyDescent="0.25">
      <c r="A5">
        <f>+A4+$J$2</f>
        <v>0.04</v>
      </c>
      <c r="B5">
        <f>+L4</f>
        <v>91.723343688164974</v>
      </c>
      <c r="C5">
        <f>+M4</f>
        <v>0.70952189646112496</v>
      </c>
      <c r="D5">
        <f>+N4</f>
        <v>0.70468338879400905</v>
      </c>
      <c r="E5">
        <f>+B5*C5</f>
        <v>65.079720763382369</v>
      </c>
      <c r="F5">
        <f>+B5*D5</f>
        <v>64.63591666169367</v>
      </c>
      <c r="G5">
        <f>-$C$2*B5*B5/$D$2</f>
        <v>-168.26343554674466</v>
      </c>
      <c r="H5">
        <f>G5*C5</f>
        <v>-119.38659189419053</v>
      </c>
      <c r="I5">
        <f>+G5*D5-$B$2</f>
        <v>-128.37244797120235</v>
      </c>
      <c r="J5" s="1">
        <f>+E5+H5*$J$2</f>
        <v>60.304257087614744</v>
      </c>
      <c r="K5">
        <f>+F5+I5*$J$2</f>
        <v>59.501018742845574</v>
      </c>
      <c r="L5">
        <f>SQRT(J5*J5+K5*K5)</f>
        <v>84.717026944561695</v>
      </c>
      <c r="M5">
        <f>+J5/L5</f>
        <v>0.71183160295600889</v>
      </c>
      <c r="N5">
        <f>+K5/L5</f>
        <v>0.70235017550583634</v>
      </c>
      <c r="O5">
        <f>+O4+J5*$J$2</f>
        <v>5.0153591140398843</v>
      </c>
      <c r="P5">
        <f>+P4+K5*$J$2</f>
        <v>4.96547741618157</v>
      </c>
    </row>
    <row r="6" spans="1:16" x14ac:dyDescent="0.25">
      <c r="A6">
        <f>+A5+$J$2</f>
        <v>0.08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2020-09-18T07:28:29Z</dcterms:created>
  <dcterms:modified xsi:type="dcterms:W3CDTF">2020-09-18T08:44:45Z</dcterms:modified>
</cp:coreProperties>
</file>